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O.Abdullaev\Desktop\Харидлар 2025\"/>
    </mc:Choice>
  </mc:AlternateContent>
  <xr:revisionPtr revIDLastSave="0" documentId="13_ncr:1_{D46DF9C9-C8F6-4026-B8CA-269B6D0C3649}" xr6:coauthVersionLast="37" xr6:coauthVersionMax="37" xr10:uidLastSave="{00000000-0000-0000-0000-000000000000}"/>
  <bookViews>
    <workbookView xWindow="0" yWindow="0" windowWidth="28800" windowHeight="12105" xr2:uid="{00000000-000D-0000-FFFF-FFFF00000000}"/>
  </bookViews>
  <sheets>
    <sheet name="Тўғридан-тўғри" sheetId="1" r:id="rId1"/>
    <sheet name="Харид портали" sheetId="2" r:id="rId2"/>
  </sheets>
  <definedNames>
    <definedName name="_xlnm._FilterDatabase" localSheetId="0" hidden="1">'Тўғридан-тўғри'!$A$2:$N$24</definedName>
  </definedNames>
  <calcPr calcId="179021" calcMode="manual"/>
</workbook>
</file>

<file path=xl/calcChain.xml><?xml version="1.0" encoding="utf-8"?>
<calcChain xmlns="http://schemas.openxmlformats.org/spreadsheetml/2006/main">
  <c r="O32" i="2" l="1"/>
  <c r="N32" i="2"/>
  <c r="O13" i="2"/>
  <c r="N13" i="2"/>
  <c r="O31" i="2" l="1"/>
  <c r="N31" i="2"/>
  <c r="N24" i="2" l="1"/>
  <c r="O23" i="1"/>
  <c r="O24" i="2" l="1"/>
  <c r="O27" i="2"/>
  <c r="N27" i="2"/>
</calcChain>
</file>

<file path=xl/sharedStrings.xml><?xml version="1.0" encoding="utf-8"?>
<sst xmlns="http://schemas.openxmlformats.org/spreadsheetml/2006/main" count="405" uniqueCount="227">
  <si>
    <t>Единый поставщик</t>
  </si>
  <si>
    <t>шт</t>
  </si>
  <si>
    <t>Услуги издательские</t>
  </si>
  <si>
    <t>T/r</t>
  </si>
  <si>
    <t>Buyurtmachi STIR raqami</t>
  </si>
  <si>
    <t>Kategoriyasi</t>
  </si>
  <si>
    <t>Lot raqami</t>
  </si>
  <si>
    <t>Moliyalashtirish manbalari</t>
  </si>
  <si>
    <t>Yetkazib beruvchi nomi va STIR</t>
  </si>
  <si>
    <t xml:space="preserve">Toʻgʻridan-toʻgʻri xarid amalga oshirish asosi </t>
  </si>
  <si>
    <t>Shartnoma raqami va sanasi</t>
  </si>
  <si>
    <t>Shartnoma qiymati</t>
  </si>
  <si>
    <r>
      <t xml:space="preserve">Predmeti                            </t>
    </r>
    <r>
      <rPr>
        <i/>
        <sz val="11"/>
        <rFont val="Times New Roman"/>
        <family val="1"/>
        <charset val="204"/>
      </rPr>
      <t>(mahsulot, ish, xizmat)</t>
    </r>
  </si>
  <si>
    <r>
      <t xml:space="preserve">Miqdori                 </t>
    </r>
    <r>
      <rPr>
        <sz val="11"/>
        <rFont val="Times New Roman"/>
        <family val="1"/>
        <charset val="204"/>
      </rPr>
      <t>(oʻlchov birligi)</t>
    </r>
  </si>
  <si>
    <t>Yetkazib berish muddati (kun, ish kuni yoki sutka)</t>
  </si>
  <si>
    <t>Maʼlumotlar eʼlon qilinayotgan davr boʻyicha jami:</t>
  </si>
  <si>
    <t>Hisobot yilining oʻtgan davri boʻyicha jami:</t>
  </si>
  <si>
    <r>
      <t xml:space="preserve">Xarid predmeti                            </t>
    </r>
    <r>
      <rPr>
        <i/>
        <sz val="11"/>
        <rFont val="Times New Roman"/>
        <family val="1"/>
        <charset val="204"/>
      </rPr>
      <t>(mahsulot, ish, xizmat)</t>
    </r>
  </si>
  <si>
    <t>Tender</t>
  </si>
  <si>
    <t>-</t>
  </si>
  <si>
    <t>Eng yaxshi taklifni tanlash</t>
  </si>
  <si>
    <t>Boshlangʻich narxni pasaytirish uchun oʻtkaziladigan auksion</t>
  </si>
  <si>
    <t>Elektron doʻkon</t>
  </si>
  <si>
    <t>Продукты программные и услуги по разработке программного обеспечения; консультационные и аналогичные услуги в области информационных технологий</t>
  </si>
  <si>
    <t>Бумага и изделия из бумаги</t>
  </si>
  <si>
    <t xml:space="preserve">Milliy doʻkon </t>
  </si>
  <si>
    <t>Услуги телекоммуникационные</t>
  </si>
  <si>
    <t>Бюджетдан ташқари маблағлар</t>
  </si>
  <si>
    <t>Услуга по технической поддержке информационных технологий</t>
  </si>
  <si>
    <t xml:space="preserve">Прямые договора (ЗРУ-684, Ст-71, пункт-7, част-1,)
</t>
  </si>
  <si>
    <t>Бюджет</t>
  </si>
  <si>
    <t>Услуги в области образования</t>
  </si>
  <si>
    <t>Услуги почтовой связи и услуги курьерские</t>
  </si>
  <si>
    <t>Оборудование электрическое</t>
  </si>
  <si>
    <t>Elektron kooperatsion portal</t>
  </si>
  <si>
    <t>Elektron kooperatsion portal bo‘yicha jami:</t>
  </si>
  <si>
    <t>Milliy doʻkon bo‘yicha jami:</t>
  </si>
  <si>
    <t>Elektron doʻkon bo‘yicha jami:</t>
  </si>
  <si>
    <t>Предоставление консультативных услуг или экспертного заключения по вопросам информационных технологий, связанных с системами информационных технологий и программным обеспечением</t>
  </si>
  <si>
    <t>1</t>
  </si>
  <si>
    <t>12</t>
  </si>
  <si>
    <t>"KIBERXAVFSIZLIK MARKAZI" DUK</t>
  </si>
  <si>
    <t>ООО KOLORPAK</t>
  </si>
  <si>
    <t>305907639</t>
  </si>
  <si>
    <t>205353003</t>
  </si>
  <si>
    <t>60</t>
  </si>
  <si>
    <t>365</t>
  </si>
  <si>
    <t>усл.ед.</t>
  </si>
  <si>
    <t>Услуга государственной фельдъегерской связи</t>
  </si>
  <si>
    <t>Услуга по подключению к интернету</t>
  </si>
  <si>
    <t>Напитки</t>
  </si>
  <si>
    <t>Услуги в области архитектуры и инженерно-технического проектирования, технических испытаний, исследований и анализа</t>
  </si>
  <si>
    <t>Вода питьевая упакованная</t>
  </si>
  <si>
    <t>Услуга по организации краткосрочных курсов профессионального обучения</t>
  </si>
  <si>
    <t>Открытки</t>
  </si>
  <si>
    <t>пачк.</t>
  </si>
  <si>
    <t>MCHJ FRUIT JUICE QK</t>
  </si>
  <si>
    <t>O‘ZBEKISTON RESPUBLIKASI ADLIYA VAZIRLIGI HUZURIDAGI YURIDIK KADRLARNI QAYTA TAYYORLASH VA MALAKASI</t>
  </si>
  <si>
    <t>303255186</t>
  </si>
  <si>
    <t>312029937</t>
  </si>
  <si>
    <t>Услуга по изготовлению видеофильма</t>
  </si>
  <si>
    <t>Услуги по производству кинофильмов, видеофильмов и телевизионных программ, звукозаписей и изданию музыкальных записей</t>
  </si>
  <si>
    <t>261191180396870</t>
  </si>
  <si>
    <t>BOLALAR KONTENTINI RIVOJLANTIRISH MARKAZI</t>
  </si>
  <si>
    <t>207369186</t>
  </si>
  <si>
    <t>288</t>
  </si>
  <si>
    <t>010/2</t>
  </si>
  <si>
    <t>19.03.2026</t>
  </si>
  <si>
    <t>Услуга по предоставлению доступа к базе данных</t>
  </si>
  <si>
    <t>Услуги в области информационных технологий</t>
  </si>
  <si>
    <t>261191180295673</t>
  </si>
  <si>
    <t>RAQAMLI HUKUMAT LOYIHALARINI BOSHQARISH MARKAZI DM</t>
  </si>
  <si>
    <t>207322159</t>
  </si>
  <si>
    <t>XSh-MQM-041/2026</t>
  </si>
  <si>
    <t>27.01.2026</t>
  </si>
  <si>
    <t>Услуга по сотовой (мобильной) связи</t>
  </si>
  <si>
    <t>261191100300216</t>
  </si>
  <si>
    <t>АО O`ZBEKTELEKOM</t>
  </si>
  <si>
    <t>203366731</t>
  </si>
  <si>
    <t xml:space="preserve">Прямые договора (ЗРУ-684, Ст-71, пункт-21, част-1,)
</t>
  </si>
  <si>
    <t>1931422525</t>
  </si>
  <si>
    <t>29.01.2026</t>
  </si>
  <si>
    <t>261191100274393</t>
  </si>
  <si>
    <t>CPIO-1540</t>
  </si>
  <si>
    <t>22.01.2026</t>
  </si>
  <si>
    <t>261191100243609</t>
  </si>
  <si>
    <t>DAVLAT FELD`YEGERLIK XIZMATI</t>
  </si>
  <si>
    <t>200898364</t>
  </si>
  <si>
    <t>56</t>
  </si>
  <si>
    <t>08.01.2026</t>
  </si>
  <si>
    <t>Услуга телефонной связи</t>
  </si>
  <si>
    <t>месяц</t>
  </si>
  <si>
    <t>261191100235778</t>
  </si>
  <si>
    <t>"RESPUBLIKA MAXSUS ALOQA BOG`LAMASI" MCHJ</t>
  </si>
  <si>
    <t>201440547</t>
  </si>
  <si>
    <t>47/Г-10</t>
  </si>
  <si>
    <t>Услуга по предоставлению коротких телефонных номеров</t>
  </si>
  <si>
    <t>261191100233899</t>
  </si>
  <si>
    <t>KONTAKT MARKAZI MCHJ</t>
  </si>
  <si>
    <t>311778014</t>
  </si>
  <si>
    <t>КМ-2041</t>
  </si>
  <si>
    <t>07.01.2026</t>
  </si>
  <si>
    <t>Услуга по комплексному медицинскому обследованию</t>
  </si>
  <si>
    <t>Услуги в области здравоохранения</t>
  </si>
  <si>
    <t>чел.</t>
  </si>
  <si>
    <t>96</t>
  </si>
  <si>
    <t>261191080373348</t>
  </si>
  <si>
    <t>2-SON MARKAZIY KONSULTATIV-DIAGNOSTIK POLIKLINIKA</t>
  </si>
  <si>
    <t>201123172</t>
  </si>
  <si>
    <t>300</t>
  </si>
  <si>
    <t xml:space="preserve">Прямые договора (ЗРУ-684, Ст-71, пункт-19, част-1,)
</t>
  </si>
  <si>
    <t>35</t>
  </si>
  <si>
    <t>04.03.2026</t>
  </si>
  <si>
    <t>Услуги санаторно-курортных организаций</t>
  </si>
  <si>
    <t>261190970304938</t>
  </si>
  <si>
    <t>OZBEKISTON FONDI (YALTA)</t>
  </si>
  <si>
    <t>206957444</t>
  </si>
  <si>
    <t xml:space="preserve">Прямые договора (ЗРУ-684, Ст-71, пункт-12, част-1,)
</t>
  </si>
  <si>
    <t>2026/38</t>
  </si>
  <si>
    <t>30.01.2026</t>
  </si>
  <si>
    <t>Услуга по продаже авиабилетов</t>
  </si>
  <si>
    <t>Услуги туристических агентств, туроператоров и прочие услуги по бронированию и сопутствующие им услуги</t>
  </si>
  <si>
    <t>261190920371263</t>
  </si>
  <si>
    <t>АО UZBEKISTAN AIRWAYS</t>
  </si>
  <si>
    <t>306628114</t>
  </si>
  <si>
    <t>305</t>
  </si>
  <si>
    <t>228</t>
  </si>
  <si>
    <t>02.03.2026</t>
  </si>
  <si>
    <t>Услуга по упорядочению архивных документов</t>
  </si>
  <si>
    <t>Услуги библиотек, архивов, музеев и прочие услуги в области культуры</t>
  </si>
  <si>
    <t>261190910355970</t>
  </si>
  <si>
    <t>O`ZBEKISTON MILLIY ARXIVI</t>
  </si>
  <si>
    <t>200794653</t>
  </si>
  <si>
    <t>312</t>
  </si>
  <si>
    <t xml:space="preserve">Прямые договора (ЗРУ-684, Ст-71, пункт-6, част-1,)
</t>
  </si>
  <si>
    <t>Р-1</t>
  </si>
  <si>
    <t>23.02.2026</t>
  </si>
  <si>
    <t>261190860302872</t>
  </si>
  <si>
    <t>OOO "Единый интегратор - UZINFOCOM"</t>
  </si>
  <si>
    <t>204118319</t>
  </si>
  <si>
    <t>18/25-PD</t>
  </si>
  <si>
    <t>261190860280535</t>
  </si>
  <si>
    <t>1/250-hrm-2026</t>
  </si>
  <si>
    <t>261190860280190</t>
  </si>
  <si>
    <t>22-govuz-2026</t>
  </si>
  <si>
    <t>23.01.2026</t>
  </si>
  <si>
    <t>261190860275358</t>
  </si>
  <si>
    <t>72-B</t>
  </si>
  <si>
    <t>Услуга передачи данных в том числе и интернет с обеспечением соответствующего уровня безопасности</t>
  </si>
  <si>
    <t>261190860275351</t>
  </si>
  <si>
    <t>ООО ONE-NET</t>
  </si>
  <si>
    <t>308120160</t>
  </si>
  <si>
    <t>ONIS-0000358/2026</t>
  </si>
  <si>
    <t>Ежемесячная абонентская плата за использование Единой межведомственной электронной системы исполнительской дисциплины «Ijro.gov.uz»</t>
  </si>
  <si>
    <t>Услуги вспомогательные, связанные с услугами финансового посредничества и страхования</t>
  </si>
  <si>
    <t>261190860275112</t>
  </si>
  <si>
    <t>ООО UNICON-SOFT</t>
  </si>
  <si>
    <t>305109680</t>
  </si>
  <si>
    <t>1474-2026/IJRO</t>
  </si>
  <si>
    <t>Услуга специальной почтовой связи</t>
  </si>
  <si>
    <t>261190860238517</t>
  </si>
  <si>
    <t>АО O`ZBEKISTON POCHTASI</t>
  </si>
  <si>
    <t>200833833</t>
  </si>
  <si>
    <t>120</t>
  </si>
  <si>
    <t>09.01.2026</t>
  </si>
  <si>
    <t>Услуга по сертификации менеджмента качества</t>
  </si>
  <si>
    <t>261190660409727</t>
  </si>
  <si>
    <t>ООО "Managemant Certification"</t>
  </si>
  <si>
    <t>302791012</t>
  </si>
  <si>
    <t>4-QK</t>
  </si>
  <si>
    <t>30.03.2026</t>
  </si>
  <si>
    <t>2026-yilning I choragida toʻgʻridan-toʻgʻri shartnomalar orqali amalga oshirilgan davlat xaridlari toʻgʻrisidagi
MA‘LUMOTLAR</t>
  </si>
  <si>
    <t xml:space="preserve">Прямые договора (ЗРУ-684 Ст-71 пункт 2)Постановления Президента РУз
</t>
  </si>
  <si>
    <t xml:space="preserve">Доп. соглашение этого года к договору, заключенному за предыдущий год
</t>
  </si>
  <si>
    <t>2026-yilning I choragida davlat xaridlari bo‘yicha maxsus portal orqali amalga oshirilgan davlat xaridlari toʻgʻrisidagi
MA‘LUMOTLAR</t>
  </si>
  <si>
    <t>261110084854442</t>
  </si>
  <si>
    <t>4168322</t>
  </si>
  <si>
    <t>Скрепки металлические</t>
  </si>
  <si>
    <t>Изделия металлические готовые, кроме машин и оборудования</t>
  </si>
  <si>
    <t>261110084856794</t>
  </si>
  <si>
    <t>NEW PRICE OK</t>
  </si>
  <si>
    <t>309528015</t>
  </si>
  <si>
    <t>4169864</t>
  </si>
  <si>
    <t>Торговая карточка</t>
  </si>
  <si>
    <t>261110084899149</t>
  </si>
  <si>
    <t>VIVA UNIVERSAL LINE</t>
  </si>
  <si>
    <t>304280228</t>
  </si>
  <si>
    <t>4205802</t>
  </si>
  <si>
    <t>261110084931068</t>
  </si>
  <si>
    <t>"KOSMIK MONITORING VA GEOAXBOROT TEXNOLOGIYALARI MARKAZI" MCHJ</t>
  </si>
  <si>
    <t>309589486</t>
  </si>
  <si>
    <t>4238756</t>
  </si>
  <si>
    <t>Бумага для офисной техники белая</t>
  </si>
  <si>
    <t>пачка</t>
  </si>
  <si>
    <t>261110084938217</t>
  </si>
  <si>
    <t>MCHJ "KANSLER"</t>
  </si>
  <si>
    <t>304144925</t>
  </si>
  <si>
    <t>4240239</t>
  </si>
  <si>
    <t>261110084938648</t>
  </si>
  <si>
    <t>4240998</t>
  </si>
  <si>
    <t>261110084969387</t>
  </si>
  <si>
    <t>4268035</t>
  </si>
  <si>
    <t>261110084974739</t>
  </si>
  <si>
    <t>4276676</t>
  </si>
  <si>
    <t>Кулер для воды</t>
  </si>
  <si>
    <t>261110084985524</t>
  </si>
  <si>
    <t>YTT ERGASHEV SHOXBEK OLIMJON O‘G‘LI</t>
  </si>
  <si>
    <t>31202986400030</t>
  </si>
  <si>
    <t>4282295</t>
  </si>
  <si>
    <t>Taklif so‘rovi</t>
  </si>
  <si>
    <t>01/26</t>
  </si>
  <si>
    <t>16.03.2026</t>
  </si>
  <si>
    <t>Услуга эксплуатационные в сфере коммунального обслуживания</t>
  </si>
  <si>
    <t>Услуги по операциям с недвижимым имуществом</t>
  </si>
  <si>
    <t>Oʻzbekiston Respublikasi Davlat aktivlarini boshqarish agentligi huzuridagi Bino va mol-mulklarni vaqtinchalik saqlash
direksiyasi</t>
  </si>
  <si>
    <r>
      <t>Xarid boshlangʻich qiymati
(</t>
    </r>
    <r>
      <rPr>
        <b/>
        <sz val="11"/>
        <color rgb="FFFF0000"/>
        <rFont val="Times New Roman"/>
        <family val="1"/>
        <charset val="204"/>
      </rPr>
      <t>ming soʻmda</t>
    </r>
    <r>
      <rPr>
        <b/>
        <sz val="11"/>
        <rFont val="Times New Roman"/>
        <family val="1"/>
        <charset val="204"/>
      </rPr>
      <t>)</t>
    </r>
  </si>
  <si>
    <r>
      <t>Xarid amalga oshirilgan qiymat 
(</t>
    </r>
    <r>
      <rPr>
        <b/>
        <sz val="11"/>
        <color rgb="FFFF0000"/>
        <rFont val="Times New Roman"/>
        <family val="1"/>
        <charset val="204"/>
      </rPr>
      <t>ming soʻmda</t>
    </r>
    <r>
      <rPr>
        <b/>
        <sz val="11"/>
        <rFont val="Times New Roman"/>
        <family val="1"/>
        <charset val="204"/>
      </rPr>
      <t>)</t>
    </r>
  </si>
  <si>
    <t>B1236127</t>
  </si>
  <si>
    <t>SL1461832
26311125044736</t>
  </si>
  <si>
    <t>REAL PRINT MCHJ</t>
  </si>
  <si>
    <t>Штампы</t>
  </si>
  <si>
    <t>Картонная папка
канцелярская</t>
  </si>
  <si>
    <t>"OQTEPA MATBAA" MCHJ</t>
  </si>
  <si>
    <t>B1243040</t>
  </si>
  <si>
    <t>SL1472206  26311125055350</t>
  </si>
  <si>
    <r>
      <t> </t>
    </r>
    <r>
      <rPr>
        <sz val="11"/>
        <color rgb="FF000000"/>
        <rFont val="Times New Roman"/>
        <family val="1"/>
        <charset val="204"/>
      </rPr>
      <t>Изделия готовые прочие</t>
    </r>
  </si>
  <si>
    <t>Taklif so‘rovi bo‘yicha jami: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</si>
</sst>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11" x14ac:knownFonts="1">
    <font>
      <sz val="11"/>
      <name val="Calibri"/>
    </font>
    <font>
      <sz val="10"/>
      <name val="Arial"/>
      <family val="2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DEEAF6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2" borderId="1"/>
    <xf numFmtId="43" fontId="6" fillId="0" borderId="0" applyFont="0" applyFill="0" applyBorder="0" applyAlignment="0" applyProtection="0"/>
  </cellStyleXfs>
  <cellXfs count="55">
    <xf numFmtId="0" fontId="0" fillId="0" borderId="0" xfId="0"/>
    <xf numFmtId="0" fontId="2" fillId="2" borderId="3" xfId="1" applyFont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12" xfId="1" applyFont="1" applyBorder="1" applyAlignment="1">
      <alignment horizontal="center" vertical="center" wrapText="1"/>
    </xf>
    <xf numFmtId="0" fontId="5" fillId="0" borderId="0" xfId="0" applyFont="1"/>
    <xf numFmtId="1" fontId="5" fillId="2" borderId="2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1" fontId="5" fillId="2" borderId="16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/>
    </xf>
    <xf numFmtId="43" fontId="5" fillId="0" borderId="0" xfId="2" applyFont="1"/>
    <xf numFmtId="43" fontId="3" fillId="0" borderId="0" xfId="2" applyFont="1"/>
    <xf numFmtId="43" fontId="5" fillId="0" borderId="0" xfId="0" applyNumberFormat="1" applyFont="1"/>
    <xf numFmtId="43" fontId="7" fillId="2" borderId="3" xfId="2" applyFont="1" applyFill="1" applyBorder="1" applyAlignment="1">
      <alignment horizontal="center" vertical="center" wrapText="1"/>
    </xf>
    <xf numFmtId="43" fontId="7" fillId="0" borderId="3" xfId="0" applyNumberFormat="1" applyFont="1" applyBorder="1"/>
    <xf numFmtId="43" fontId="7" fillId="0" borderId="3" xfId="2" applyFont="1" applyBorder="1"/>
    <xf numFmtId="43" fontId="5" fillId="2" borderId="2" xfId="2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3" fontId="5" fillId="0" borderId="13" xfId="0" applyNumberFormat="1" applyFont="1" applyBorder="1" applyAlignment="1">
      <alignment horizontal="center" vertical="center"/>
    </xf>
    <xf numFmtId="43" fontId="5" fillId="0" borderId="3" xfId="2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1" fontId="5" fillId="2" borderId="19" xfId="0" applyNumberFormat="1" applyFont="1" applyFill="1" applyBorder="1" applyAlignment="1">
      <alignment horizontal="center" vertical="center" wrapText="1"/>
    </xf>
    <xf numFmtId="0" fontId="5" fillId="4" borderId="4" xfId="1" applyFont="1" applyFill="1" applyBorder="1" applyAlignment="1">
      <alignment horizontal="center" vertical="center" wrapText="1"/>
    </xf>
    <xf numFmtId="43" fontId="5" fillId="2" borderId="19" xfId="2" applyFont="1" applyFill="1" applyBorder="1" applyAlignment="1">
      <alignment horizontal="center" vertical="center" wrapText="1"/>
    </xf>
    <xf numFmtId="43" fontId="3" fillId="2" borderId="3" xfId="2" applyFont="1" applyFill="1" applyBorder="1" applyAlignment="1">
      <alignment horizontal="center" vertical="center" wrapText="1"/>
    </xf>
    <xf numFmtId="43" fontId="7" fillId="2" borderId="18" xfId="2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wrapText="1"/>
    </xf>
    <xf numFmtId="0" fontId="5" fillId="4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3" fontId="5" fillId="0" borderId="13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3">
    <cellStyle name="Normal" xfId="1" xr:uid="{39C60E76-916A-45A8-AC2C-A22E14C94C08}"/>
    <cellStyle name="Обычный" xfId="0" builtinId="0"/>
    <cellStyle name="Финансовый" xfId="2" builtinId="3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tabSelected="1" zoomScaleNormal="100" workbookViewId="0">
      <selection activeCell="O4" sqref="O4:O22"/>
    </sheetView>
  </sheetViews>
  <sheetFormatPr defaultRowHeight="15" x14ac:dyDescent="0.25"/>
  <cols>
    <col min="1" max="1" width="6.7109375" style="6" customWidth="1"/>
    <col min="2" max="2" width="14.42578125" style="6" customWidth="1"/>
    <col min="3" max="3" width="18.42578125" style="6" customWidth="1"/>
    <col min="4" max="4" width="17.7109375" style="6" customWidth="1"/>
    <col min="5" max="5" width="9.140625" style="6" customWidth="1"/>
    <col min="6" max="6" width="9.5703125" style="6" customWidth="1"/>
    <col min="7" max="7" width="18.5703125" style="6" customWidth="1"/>
    <col min="8" max="14" width="20" style="6" customWidth="1"/>
    <col min="15" max="15" width="27.42578125" style="6" bestFit="1" customWidth="1"/>
    <col min="16" max="16384" width="9.140625" style="6"/>
  </cols>
  <sheetData>
    <row r="1" spans="1:15" ht="41.25" customHeight="1" x14ac:dyDescent="0.3">
      <c r="A1" s="33" t="s">
        <v>171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25">
      <c r="A2" s="19" t="s">
        <v>3</v>
      </c>
      <c r="B2" s="2" t="s">
        <v>4</v>
      </c>
      <c r="C2" s="19" t="s">
        <v>12</v>
      </c>
      <c r="D2" s="19" t="s">
        <v>5</v>
      </c>
      <c r="E2" s="39" t="s">
        <v>13</v>
      </c>
      <c r="F2" s="40"/>
      <c r="G2" s="19" t="s">
        <v>6</v>
      </c>
      <c r="H2" s="19" t="s">
        <v>7</v>
      </c>
      <c r="I2" s="39" t="s">
        <v>8</v>
      </c>
      <c r="J2" s="40"/>
      <c r="K2" s="19" t="s">
        <v>14</v>
      </c>
      <c r="L2" s="19" t="s">
        <v>9</v>
      </c>
      <c r="M2" s="39" t="s">
        <v>10</v>
      </c>
      <c r="N2" s="41"/>
      <c r="O2" s="19" t="s">
        <v>11</v>
      </c>
    </row>
    <row r="3" spans="1:15" x14ac:dyDescent="0.25">
      <c r="A3" s="20">
        <v>1</v>
      </c>
      <c r="B3" s="20">
        <v>2</v>
      </c>
      <c r="C3" s="20">
        <v>3</v>
      </c>
      <c r="D3" s="20">
        <v>4</v>
      </c>
      <c r="E3" s="42">
        <v>5</v>
      </c>
      <c r="F3" s="43"/>
      <c r="G3" s="20">
        <v>6</v>
      </c>
      <c r="H3" s="20">
        <v>7</v>
      </c>
      <c r="I3" s="42">
        <v>8</v>
      </c>
      <c r="J3" s="43"/>
      <c r="K3" s="20">
        <v>9</v>
      </c>
      <c r="L3" s="20">
        <v>10</v>
      </c>
      <c r="M3" s="42">
        <v>11</v>
      </c>
      <c r="N3" s="44"/>
      <c r="O3" s="20">
        <v>12</v>
      </c>
    </row>
    <row r="4" spans="1:15" ht="150" x14ac:dyDescent="0.25">
      <c r="A4" s="23">
        <v>1</v>
      </c>
      <c r="B4" s="34">
        <v>201122696</v>
      </c>
      <c r="C4" s="7" t="s">
        <v>60</v>
      </c>
      <c r="D4" s="7" t="s">
        <v>61</v>
      </c>
      <c r="E4" s="7" t="s">
        <v>47</v>
      </c>
      <c r="F4" s="7" t="s">
        <v>39</v>
      </c>
      <c r="G4" s="7" t="s">
        <v>62</v>
      </c>
      <c r="H4" s="7" t="s">
        <v>27</v>
      </c>
      <c r="I4" s="7" t="s">
        <v>63</v>
      </c>
      <c r="J4" s="7" t="s">
        <v>64</v>
      </c>
      <c r="K4" s="7" t="s">
        <v>65</v>
      </c>
      <c r="L4" s="7" t="s">
        <v>172</v>
      </c>
      <c r="M4" s="7" t="s">
        <v>66</v>
      </c>
      <c r="N4" s="7" t="s">
        <v>67</v>
      </c>
      <c r="O4" s="18">
        <v>993338527</v>
      </c>
    </row>
    <row r="5" spans="1:15" ht="90" x14ac:dyDescent="0.25">
      <c r="A5" s="23">
        <v>2</v>
      </c>
      <c r="B5" s="34"/>
      <c r="C5" s="7" t="s">
        <v>68</v>
      </c>
      <c r="D5" s="7" t="s">
        <v>69</v>
      </c>
      <c r="E5" s="7" t="s">
        <v>47</v>
      </c>
      <c r="F5" s="7">
        <v>12</v>
      </c>
      <c r="G5" s="7" t="s">
        <v>70</v>
      </c>
      <c r="H5" s="7" t="s">
        <v>27</v>
      </c>
      <c r="I5" s="7" t="s">
        <v>71</v>
      </c>
      <c r="J5" s="7" t="s">
        <v>72</v>
      </c>
      <c r="K5" s="7" t="s">
        <v>46</v>
      </c>
      <c r="L5" s="7" t="s">
        <v>172</v>
      </c>
      <c r="M5" s="7" t="s">
        <v>73</v>
      </c>
      <c r="N5" s="7" t="s">
        <v>74</v>
      </c>
      <c r="O5" s="18">
        <v>347503200</v>
      </c>
    </row>
    <row r="6" spans="1:15" ht="60" x14ac:dyDescent="0.25">
      <c r="A6" s="23">
        <v>3</v>
      </c>
      <c r="B6" s="34"/>
      <c r="C6" s="7" t="s">
        <v>75</v>
      </c>
      <c r="D6" s="7" t="s">
        <v>26</v>
      </c>
      <c r="E6" s="7" t="s">
        <v>47</v>
      </c>
      <c r="F6" s="7">
        <v>12</v>
      </c>
      <c r="G6" s="7" t="s">
        <v>76</v>
      </c>
      <c r="H6" s="7" t="s">
        <v>27</v>
      </c>
      <c r="I6" s="7" t="s">
        <v>77</v>
      </c>
      <c r="J6" s="7" t="s">
        <v>78</v>
      </c>
      <c r="K6" s="7" t="s">
        <v>46</v>
      </c>
      <c r="L6" s="7" t="s">
        <v>79</v>
      </c>
      <c r="M6" s="7" t="s">
        <v>80</v>
      </c>
      <c r="N6" s="7" t="s">
        <v>81</v>
      </c>
      <c r="O6" s="18">
        <v>3000000</v>
      </c>
    </row>
    <row r="7" spans="1:15" ht="60" x14ac:dyDescent="0.25">
      <c r="A7" s="23">
        <v>4</v>
      </c>
      <c r="B7" s="34"/>
      <c r="C7" s="7" t="s">
        <v>49</v>
      </c>
      <c r="D7" s="7" t="s">
        <v>26</v>
      </c>
      <c r="E7" s="7" t="s">
        <v>47</v>
      </c>
      <c r="F7" s="7">
        <v>12</v>
      </c>
      <c r="G7" s="7" t="s">
        <v>82</v>
      </c>
      <c r="H7" s="7" t="s">
        <v>27</v>
      </c>
      <c r="I7" s="7" t="s">
        <v>77</v>
      </c>
      <c r="J7" s="7" t="s">
        <v>78</v>
      </c>
      <c r="K7" s="7" t="s">
        <v>46</v>
      </c>
      <c r="L7" s="7" t="s">
        <v>79</v>
      </c>
      <c r="M7" s="7" t="s">
        <v>83</v>
      </c>
      <c r="N7" s="7" t="s">
        <v>84</v>
      </c>
      <c r="O7" s="18">
        <v>21298056</v>
      </c>
    </row>
    <row r="8" spans="1:15" ht="60" x14ac:dyDescent="0.25">
      <c r="A8" s="23">
        <v>5</v>
      </c>
      <c r="B8" s="34"/>
      <c r="C8" s="7" t="s">
        <v>48</v>
      </c>
      <c r="D8" s="7" t="s">
        <v>32</v>
      </c>
      <c r="E8" s="7" t="s">
        <v>47</v>
      </c>
      <c r="F8" s="7">
        <v>12</v>
      </c>
      <c r="G8" s="7" t="s">
        <v>85</v>
      </c>
      <c r="H8" s="7" t="s">
        <v>30</v>
      </c>
      <c r="I8" s="7" t="s">
        <v>86</v>
      </c>
      <c r="J8" s="7" t="s">
        <v>87</v>
      </c>
      <c r="K8" s="7" t="s">
        <v>46</v>
      </c>
      <c r="L8" s="7" t="s">
        <v>79</v>
      </c>
      <c r="M8" s="7" t="s">
        <v>88</v>
      </c>
      <c r="N8" s="7" t="s">
        <v>89</v>
      </c>
      <c r="O8" s="18">
        <v>42000000</v>
      </c>
    </row>
    <row r="9" spans="1:15" ht="60" x14ac:dyDescent="0.25">
      <c r="A9" s="23">
        <v>6</v>
      </c>
      <c r="B9" s="34"/>
      <c r="C9" s="7" t="s">
        <v>90</v>
      </c>
      <c r="D9" s="7" t="s">
        <v>26</v>
      </c>
      <c r="E9" s="7" t="s">
        <v>91</v>
      </c>
      <c r="F9" s="7">
        <v>12</v>
      </c>
      <c r="G9" s="7" t="s">
        <v>92</v>
      </c>
      <c r="H9" s="7" t="s">
        <v>30</v>
      </c>
      <c r="I9" s="7" t="s">
        <v>93</v>
      </c>
      <c r="J9" s="7" t="s">
        <v>94</v>
      </c>
      <c r="K9" s="7" t="s">
        <v>46</v>
      </c>
      <c r="L9" s="7" t="s">
        <v>79</v>
      </c>
      <c r="M9" s="7" t="s">
        <v>95</v>
      </c>
      <c r="N9" s="7" t="s">
        <v>89</v>
      </c>
      <c r="O9" s="18">
        <v>10800000</v>
      </c>
    </row>
    <row r="10" spans="1:15" ht="75" x14ac:dyDescent="0.25">
      <c r="A10" s="23">
        <v>7</v>
      </c>
      <c r="B10" s="34"/>
      <c r="C10" s="7" t="s">
        <v>96</v>
      </c>
      <c r="D10" s="7" t="s">
        <v>26</v>
      </c>
      <c r="E10" s="7" t="s">
        <v>47</v>
      </c>
      <c r="F10" s="7">
        <v>12</v>
      </c>
      <c r="G10" s="7" t="s">
        <v>97</v>
      </c>
      <c r="H10" s="7" t="s">
        <v>30</v>
      </c>
      <c r="I10" s="7" t="s">
        <v>98</v>
      </c>
      <c r="J10" s="7" t="s">
        <v>99</v>
      </c>
      <c r="K10" s="7" t="s">
        <v>46</v>
      </c>
      <c r="L10" s="7" t="s">
        <v>79</v>
      </c>
      <c r="M10" s="7" t="s">
        <v>100</v>
      </c>
      <c r="N10" s="7" t="s">
        <v>101</v>
      </c>
      <c r="O10" s="18">
        <v>15761400</v>
      </c>
    </row>
    <row r="11" spans="1:15" ht="60" x14ac:dyDescent="0.25">
      <c r="A11" s="23">
        <v>8</v>
      </c>
      <c r="B11" s="34"/>
      <c r="C11" s="7" t="s">
        <v>102</v>
      </c>
      <c r="D11" s="7" t="s">
        <v>103</v>
      </c>
      <c r="E11" s="7" t="s">
        <v>104</v>
      </c>
      <c r="F11" s="7" t="s">
        <v>105</v>
      </c>
      <c r="G11" s="7" t="s">
        <v>106</v>
      </c>
      <c r="H11" s="7" t="s">
        <v>27</v>
      </c>
      <c r="I11" s="7" t="s">
        <v>107</v>
      </c>
      <c r="J11" s="7" t="s">
        <v>108</v>
      </c>
      <c r="K11" s="7" t="s">
        <v>109</v>
      </c>
      <c r="L11" s="7" t="s">
        <v>110</v>
      </c>
      <c r="M11" s="7" t="s">
        <v>111</v>
      </c>
      <c r="N11" s="7" t="s">
        <v>112</v>
      </c>
      <c r="O11" s="18">
        <v>45000000</v>
      </c>
    </row>
    <row r="12" spans="1:15" ht="60" x14ac:dyDescent="0.25">
      <c r="A12" s="23">
        <v>9</v>
      </c>
      <c r="B12" s="34"/>
      <c r="C12" s="7" t="s">
        <v>113</v>
      </c>
      <c r="D12" s="7" t="s">
        <v>103</v>
      </c>
      <c r="E12" s="7" t="s">
        <v>1</v>
      </c>
      <c r="F12" s="7" t="s">
        <v>40</v>
      </c>
      <c r="G12" s="7" t="s">
        <v>114</v>
      </c>
      <c r="H12" s="7" t="s">
        <v>27</v>
      </c>
      <c r="I12" s="7" t="s">
        <v>115</v>
      </c>
      <c r="J12" s="7" t="s">
        <v>116</v>
      </c>
      <c r="K12" s="7" t="s">
        <v>46</v>
      </c>
      <c r="L12" s="7" t="s">
        <v>117</v>
      </c>
      <c r="M12" s="7" t="s">
        <v>118</v>
      </c>
      <c r="N12" s="7" t="s">
        <v>119</v>
      </c>
      <c r="O12" s="18">
        <v>336000000</v>
      </c>
    </row>
    <row r="13" spans="1:15" ht="120" x14ac:dyDescent="0.25">
      <c r="A13" s="23">
        <v>10</v>
      </c>
      <c r="B13" s="34"/>
      <c r="C13" s="7" t="s">
        <v>120</v>
      </c>
      <c r="D13" s="7" t="s">
        <v>121</v>
      </c>
      <c r="E13" s="7" t="s">
        <v>47</v>
      </c>
      <c r="F13" s="7">
        <v>18</v>
      </c>
      <c r="G13" s="7" t="s">
        <v>122</v>
      </c>
      <c r="H13" s="7" t="s">
        <v>27</v>
      </c>
      <c r="I13" s="7" t="s">
        <v>123</v>
      </c>
      <c r="J13" s="7" t="s">
        <v>124</v>
      </c>
      <c r="K13" s="7" t="s">
        <v>125</v>
      </c>
      <c r="L13" s="7" t="s">
        <v>29</v>
      </c>
      <c r="M13" s="7" t="s">
        <v>126</v>
      </c>
      <c r="N13" s="7" t="s">
        <v>127</v>
      </c>
      <c r="O13" s="18">
        <v>30670695</v>
      </c>
    </row>
    <row r="14" spans="1:15" ht="75" x14ac:dyDescent="0.25">
      <c r="A14" s="23">
        <v>11</v>
      </c>
      <c r="B14" s="34"/>
      <c r="C14" s="7" t="s">
        <v>128</v>
      </c>
      <c r="D14" s="7" t="s">
        <v>129</v>
      </c>
      <c r="E14" s="7" t="s">
        <v>1</v>
      </c>
      <c r="F14" s="7">
        <v>2400000</v>
      </c>
      <c r="G14" s="7" t="s">
        <v>130</v>
      </c>
      <c r="H14" s="7" t="s">
        <v>27</v>
      </c>
      <c r="I14" s="7" t="s">
        <v>131</v>
      </c>
      <c r="J14" s="7" t="s">
        <v>132</v>
      </c>
      <c r="K14" s="7" t="s">
        <v>133</v>
      </c>
      <c r="L14" s="7" t="s">
        <v>134</v>
      </c>
      <c r="M14" s="7" t="s">
        <v>135</v>
      </c>
      <c r="N14" s="7" t="s">
        <v>136</v>
      </c>
      <c r="O14" s="18">
        <v>1195200000</v>
      </c>
    </row>
    <row r="15" spans="1:15" ht="165" x14ac:dyDescent="0.25">
      <c r="A15" s="23">
        <v>12</v>
      </c>
      <c r="B15" s="34"/>
      <c r="C15" s="7" t="s">
        <v>28</v>
      </c>
      <c r="D15" s="7" t="s">
        <v>23</v>
      </c>
      <c r="E15" s="7" t="s">
        <v>47</v>
      </c>
      <c r="F15" s="7" t="s">
        <v>39</v>
      </c>
      <c r="G15" s="7" t="s">
        <v>137</v>
      </c>
      <c r="H15" s="7" t="s">
        <v>27</v>
      </c>
      <c r="I15" s="7" t="s">
        <v>138</v>
      </c>
      <c r="J15" s="7" t="s">
        <v>139</v>
      </c>
      <c r="K15" s="7" t="s">
        <v>46</v>
      </c>
      <c r="L15" s="7" t="s">
        <v>0</v>
      </c>
      <c r="M15" s="7" t="s">
        <v>140</v>
      </c>
      <c r="N15" s="7" t="s">
        <v>119</v>
      </c>
      <c r="O15" s="18">
        <v>120000</v>
      </c>
    </row>
    <row r="16" spans="1:15" ht="165" x14ac:dyDescent="0.25">
      <c r="A16" s="23">
        <v>13</v>
      </c>
      <c r="B16" s="34"/>
      <c r="C16" s="7" t="s">
        <v>28</v>
      </c>
      <c r="D16" s="7" t="s">
        <v>23</v>
      </c>
      <c r="E16" s="7" t="s">
        <v>91</v>
      </c>
      <c r="F16" s="7">
        <v>12</v>
      </c>
      <c r="G16" s="7" t="s">
        <v>141</v>
      </c>
      <c r="H16" s="7" t="s">
        <v>27</v>
      </c>
      <c r="I16" s="7" t="s">
        <v>138</v>
      </c>
      <c r="J16" s="7" t="s">
        <v>139</v>
      </c>
      <c r="K16" s="7" t="s">
        <v>46</v>
      </c>
      <c r="L16" s="7" t="s">
        <v>0</v>
      </c>
      <c r="M16" s="7" t="s">
        <v>142</v>
      </c>
      <c r="N16" s="7" t="s">
        <v>84</v>
      </c>
      <c r="O16" s="18">
        <v>12000000</v>
      </c>
    </row>
    <row r="17" spans="1:15" ht="165" x14ac:dyDescent="0.25">
      <c r="A17" s="23">
        <v>14</v>
      </c>
      <c r="B17" s="34"/>
      <c r="C17" s="7" t="s">
        <v>28</v>
      </c>
      <c r="D17" s="7" t="s">
        <v>23</v>
      </c>
      <c r="E17" s="7" t="s">
        <v>91</v>
      </c>
      <c r="F17" s="7">
        <v>12</v>
      </c>
      <c r="G17" s="7" t="s">
        <v>143</v>
      </c>
      <c r="H17" s="7" t="s">
        <v>27</v>
      </c>
      <c r="I17" s="7" t="s">
        <v>138</v>
      </c>
      <c r="J17" s="7" t="s">
        <v>139</v>
      </c>
      <c r="K17" s="7" t="s">
        <v>46</v>
      </c>
      <c r="L17" s="7" t="s">
        <v>0</v>
      </c>
      <c r="M17" s="7" t="s">
        <v>144</v>
      </c>
      <c r="N17" s="7" t="s">
        <v>145</v>
      </c>
      <c r="O17" s="18">
        <v>47400000</v>
      </c>
    </row>
    <row r="18" spans="1:15" ht="210" x14ac:dyDescent="0.25">
      <c r="A18" s="23">
        <v>15</v>
      </c>
      <c r="B18" s="34"/>
      <c r="C18" s="7" t="s">
        <v>38</v>
      </c>
      <c r="D18" s="7" t="s">
        <v>23</v>
      </c>
      <c r="E18" s="7" t="s">
        <v>47</v>
      </c>
      <c r="F18" s="7" t="s">
        <v>39</v>
      </c>
      <c r="G18" s="7" t="s">
        <v>146</v>
      </c>
      <c r="H18" s="7" t="s">
        <v>27</v>
      </c>
      <c r="I18" s="7" t="s">
        <v>41</v>
      </c>
      <c r="J18" s="7" t="s">
        <v>43</v>
      </c>
      <c r="K18" s="7" t="s">
        <v>45</v>
      </c>
      <c r="L18" s="7" t="s">
        <v>0</v>
      </c>
      <c r="M18" s="7" t="s">
        <v>147</v>
      </c>
      <c r="N18" s="7" t="s">
        <v>145</v>
      </c>
      <c r="O18" s="18">
        <v>212714440</v>
      </c>
    </row>
    <row r="19" spans="1:15" ht="105" x14ac:dyDescent="0.25">
      <c r="A19" s="23">
        <v>16</v>
      </c>
      <c r="B19" s="34"/>
      <c r="C19" s="7" t="s">
        <v>148</v>
      </c>
      <c r="D19" s="7" t="s">
        <v>26</v>
      </c>
      <c r="E19" s="7" t="s">
        <v>47</v>
      </c>
      <c r="F19" s="7">
        <v>12</v>
      </c>
      <c r="G19" s="7" t="s">
        <v>149</v>
      </c>
      <c r="H19" s="7" t="s">
        <v>27</v>
      </c>
      <c r="I19" s="7" t="s">
        <v>150</v>
      </c>
      <c r="J19" s="7" t="s">
        <v>151</v>
      </c>
      <c r="K19" s="7" t="s">
        <v>46</v>
      </c>
      <c r="L19" s="7" t="s">
        <v>0</v>
      </c>
      <c r="M19" s="7" t="s">
        <v>152</v>
      </c>
      <c r="N19" s="7" t="s">
        <v>84</v>
      </c>
      <c r="O19" s="18">
        <v>172920000</v>
      </c>
    </row>
    <row r="20" spans="1:15" ht="150" x14ac:dyDescent="0.25">
      <c r="A20" s="23">
        <v>17</v>
      </c>
      <c r="B20" s="34"/>
      <c r="C20" s="7" t="s">
        <v>153</v>
      </c>
      <c r="D20" s="7" t="s">
        <v>154</v>
      </c>
      <c r="E20" s="7" t="s">
        <v>47</v>
      </c>
      <c r="F20" s="7">
        <v>12</v>
      </c>
      <c r="G20" s="7" t="s">
        <v>155</v>
      </c>
      <c r="H20" s="7" t="s">
        <v>27</v>
      </c>
      <c r="I20" s="7" t="s">
        <v>156</v>
      </c>
      <c r="J20" s="7" t="s">
        <v>157</v>
      </c>
      <c r="K20" s="7" t="s">
        <v>46</v>
      </c>
      <c r="L20" s="7" t="s">
        <v>0</v>
      </c>
      <c r="M20" s="7" t="s">
        <v>158</v>
      </c>
      <c r="N20" s="7" t="s">
        <v>84</v>
      </c>
      <c r="O20" s="18">
        <v>137676000</v>
      </c>
    </row>
    <row r="21" spans="1:15" ht="45" x14ac:dyDescent="0.25">
      <c r="A21" s="23">
        <v>18</v>
      </c>
      <c r="B21" s="34"/>
      <c r="C21" s="7" t="s">
        <v>159</v>
      </c>
      <c r="D21" s="7" t="s">
        <v>32</v>
      </c>
      <c r="E21" s="7" t="s">
        <v>47</v>
      </c>
      <c r="F21" s="7">
        <v>12</v>
      </c>
      <c r="G21" s="7" t="s">
        <v>160</v>
      </c>
      <c r="H21" s="7" t="s">
        <v>30</v>
      </c>
      <c r="I21" s="7" t="s">
        <v>161</v>
      </c>
      <c r="J21" s="7" t="s">
        <v>162</v>
      </c>
      <c r="K21" s="7" t="s">
        <v>46</v>
      </c>
      <c r="L21" s="7" t="s">
        <v>0</v>
      </c>
      <c r="M21" s="7" t="s">
        <v>163</v>
      </c>
      <c r="N21" s="7" t="s">
        <v>164</v>
      </c>
      <c r="O21" s="18">
        <v>35991900</v>
      </c>
    </row>
    <row r="22" spans="1:15" ht="135" x14ac:dyDescent="0.25">
      <c r="A22" s="23">
        <v>19</v>
      </c>
      <c r="B22" s="34"/>
      <c r="C22" s="7" t="s">
        <v>165</v>
      </c>
      <c r="D22" s="7" t="s">
        <v>51</v>
      </c>
      <c r="E22" s="7" t="s">
        <v>47</v>
      </c>
      <c r="F22" s="7" t="s">
        <v>39</v>
      </c>
      <c r="G22" s="7" t="s">
        <v>166</v>
      </c>
      <c r="H22" s="7" t="s">
        <v>30</v>
      </c>
      <c r="I22" s="7" t="s">
        <v>167</v>
      </c>
      <c r="J22" s="7" t="s">
        <v>168</v>
      </c>
      <c r="K22" s="7" t="s">
        <v>46</v>
      </c>
      <c r="L22" s="7" t="s">
        <v>173</v>
      </c>
      <c r="M22" s="7" t="s">
        <v>169</v>
      </c>
      <c r="N22" s="7" t="s">
        <v>170</v>
      </c>
      <c r="O22" s="18">
        <v>35884800</v>
      </c>
    </row>
    <row r="23" spans="1:15" ht="15.75" x14ac:dyDescent="0.25">
      <c r="A23" s="35" t="s">
        <v>15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6"/>
      <c r="O23" s="16">
        <f>SUM(O4:O22)</f>
        <v>3695279018</v>
      </c>
    </row>
    <row r="24" spans="1:15" ht="15.75" x14ac:dyDescent="0.25">
      <c r="A24" s="37" t="s">
        <v>16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17"/>
    </row>
    <row r="28" spans="1:15" x14ac:dyDescent="0.25">
      <c r="M28" s="12"/>
    </row>
    <row r="34" spans="13:13" x14ac:dyDescent="0.25">
      <c r="M34" s="12"/>
    </row>
  </sheetData>
  <mergeCells count="10">
    <mergeCell ref="A1:O1"/>
    <mergeCell ref="B4:B22"/>
    <mergeCell ref="A23:N23"/>
    <mergeCell ref="A24:N24"/>
    <mergeCell ref="E2:F2"/>
    <mergeCell ref="I2:J2"/>
    <mergeCell ref="M2:N2"/>
    <mergeCell ref="E3:F3"/>
    <mergeCell ref="I3:J3"/>
    <mergeCell ref="M3:N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A77A4-DFDF-44AF-99EA-254B4C066AE9}">
  <dimension ref="A1:T45"/>
  <sheetViews>
    <sheetView topLeftCell="A19" zoomScaleNormal="100" workbookViewId="0">
      <selection activeCell="G43" sqref="G43"/>
    </sheetView>
  </sheetViews>
  <sheetFormatPr defaultColWidth="9.28515625" defaultRowHeight="15" x14ac:dyDescent="0.25"/>
  <cols>
    <col min="1" max="1" width="9.42578125" style="6" bestFit="1" customWidth="1"/>
    <col min="2" max="2" width="15.140625" style="6" customWidth="1"/>
    <col min="3" max="3" width="23.42578125" style="6" customWidth="1"/>
    <col min="4" max="4" width="29.7109375" style="6" customWidth="1"/>
    <col min="5" max="5" width="10.140625" style="6" customWidth="1"/>
    <col min="6" max="6" width="10.7109375" style="6" bestFit="1" customWidth="1"/>
    <col min="7" max="7" width="19.28515625" style="6" customWidth="1"/>
    <col min="8" max="8" width="22.140625" style="6" customWidth="1"/>
    <col min="9" max="9" width="27.5703125" style="6" customWidth="1"/>
    <col min="10" max="10" width="16" style="6" customWidth="1"/>
    <col min="11" max="11" width="13" style="6" customWidth="1"/>
    <col min="12" max="12" width="13.140625" style="6" customWidth="1"/>
    <col min="13" max="13" width="15.140625" style="6" customWidth="1"/>
    <col min="14" max="14" width="19.5703125" style="6" customWidth="1"/>
    <col min="15" max="15" width="19.85546875" style="6" customWidth="1"/>
    <col min="16" max="16" width="9.28515625" style="6"/>
    <col min="17" max="18" width="18.7109375" style="6" bestFit="1" customWidth="1"/>
    <col min="19" max="19" width="14.5703125" style="6" bestFit="1" customWidth="1"/>
    <col min="20" max="20" width="13.42578125" style="6" bestFit="1" customWidth="1"/>
    <col min="21" max="16384" width="9.28515625" style="6"/>
  </cols>
  <sheetData>
    <row r="1" spans="1:15" ht="45.75" customHeight="1" x14ac:dyDescent="0.25">
      <c r="A1" s="51" t="s">
        <v>174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5" ht="15" customHeight="1" x14ac:dyDescent="0.25">
      <c r="A2" s="54" t="s">
        <v>3</v>
      </c>
      <c r="B2" s="54" t="s">
        <v>4</v>
      </c>
      <c r="C2" s="54" t="s">
        <v>17</v>
      </c>
      <c r="D2" s="54" t="s">
        <v>5</v>
      </c>
      <c r="E2" s="42" t="s">
        <v>13</v>
      </c>
      <c r="F2" s="43"/>
      <c r="G2" s="54" t="s">
        <v>6</v>
      </c>
      <c r="H2" s="45" t="s">
        <v>7</v>
      </c>
      <c r="I2" s="42" t="s">
        <v>8</v>
      </c>
      <c r="J2" s="43"/>
      <c r="K2" s="42" t="s">
        <v>10</v>
      </c>
      <c r="L2" s="43"/>
      <c r="M2" s="45" t="s">
        <v>14</v>
      </c>
      <c r="N2" s="45" t="s">
        <v>215</v>
      </c>
      <c r="O2" s="45" t="s">
        <v>216</v>
      </c>
    </row>
    <row r="3" spans="1:15" ht="45" customHeight="1" x14ac:dyDescent="0.25">
      <c r="A3" s="54"/>
      <c r="B3" s="54"/>
      <c r="C3" s="54"/>
      <c r="D3" s="54"/>
      <c r="E3" s="52"/>
      <c r="F3" s="53"/>
      <c r="G3" s="54"/>
      <c r="H3" s="46"/>
      <c r="I3" s="52"/>
      <c r="J3" s="53"/>
      <c r="K3" s="52"/>
      <c r="L3" s="53"/>
      <c r="M3" s="46"/>
      <c r="N3" s="46"/>
      <c r="O3" s="46"/>
    </row>
    <row r="4" spans="1:15" x14ac:dyDescent="0.25">
      <c r="A4" s="19">
        <v>1</v>
      </c>
      <c r="B4" s="20">
        <v>2</v>
      </c>
      <c r="C4" s="19">
        <v>3</v>
      </c>
      <c r="D4" s="19">
        <v>4</v>
      </c>
      <c r="E4" s="39">
        <v>5</v>
      </c>
      <c r="F4" s="41"/>
      <c r="G4" s="19">
        <v>6</v>
      </c>
      <c r="H4" s="21">
        <v>7</v>
      </c>
      <c r="I4" s="39">
        <v>8</v>
      </c>
      <c r="J4" s="41"/>
      <c r="K4" s="39">
        <v>9</v>
      </c>
      <c r="L4" s="41"/>
      <c r="M4" s="21">
        <v>10</v>
      </c>
      <c r="N4" s="19">
        <v>11</v>
      </c>
      <c r="O4" s="19">
        <v>12</v>
      </c>
    </row>
    <row r="5" spans="1:15" ht="15.75" x14ac:dyDescent="0.25">
      <c r="A5" s="36" t="s">
        <v>18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8"/>
    </row>
    <row r="6" spans="1:15" x14ac:dyDescent="0.25">
      <c r="A6" s="3" t="s">
        <v>19</v>
      </c>
      <c r="B6" s="11"/>
      <c r="C6" s="1" t="s">
        <v>19</v>
      </c>
      <c r="D6" s="1" t="s">
        <v>19</v>
      </c>
      <c r="E6" s="1" t="s">
        <v>19</v>
      </c>
      <c r="F6" s="1" t="s">
        <v>19</v>
      </c>
      <c r="G6" s="1" t="s">
        <v>19</v>
      </c>
      <c r="H6" s="1" t="s">
        <v>19</v>
      </c>
      <c r="I6" s="1" t="s">
        <v>19</v>
      </c>
      <c r="J6" s="1" t="s">
        <v>19</v>
      </c>
      <c r="K6" s="1" t="s">
        <v>19</v>
      </c>
      <c r="L6" s="1" t="s">
        <v>19</v>
      </c>
      <c r="M6" s="1" t="s">
        <v>19</v>
      </c>
      <c r="N6" s="1" t="s">
        <v>19</v>
      </c>
      <c r="O6" s="1" t="s">
        <v>19</v>
      </c>
    </row>
    <row r="7" spans="1:15" ht="15.75" x14ac:dyDescent="0.25">
      <c r="A7" s="36" t="s">
        <v>20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8"/>
    </row>
    <row r="8" spans="1:15" x14ac:dyDescent="0.25">
      <c r="A8" s="3" t="s">
        <v>19</v>
      </c>
      <c r="B8" s="11"/>
      <c r="C8" s="1" t="s">
        <v>19</v>
      </c>
      <c r="D8" s="1" t="s">
        <v>19</v>
      </c>
      <c r="E8" s="1" t="s">
        <v>19</v>
      </c>
      <c r="F8" s="1" t="s">
        <v>19</v>
      </c>
      <c r="G8" s="1" t="s">
        <v>19</v>
      </c>
      <c r="H8" s="1" t="s">
        <v>19</v>
      </c>
      <c r="I8" s="1" t="s">
        <v>19</v>
      </c>
      <c r="J8" s="1" t="s">
        <v>19</v>
      </c>
      <c r="K8" s="1" t="s">
        <v>19</v>
      </c>
      <c r="L8" s="1" t="s">
        <v>19</v>
      </c>
      <c r="M8" s="1" t="s">
        <v>19</v>
      </c>
      <c r="N8" s="1" t="s">
        <v>19</v>
      </c>
      <c r="O8" s="1" t="s">
        <v>19</v>
      </c>
    </row>
    <row r="9" spans="1:15" ht="15.75" x14ac:dyDescent="0.25">
      <c r="A9" s="36" t="s">
        <v>21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8"/>
    </row>
    <row r="10" spans="1:15" x14ac:dyDescent="0.25">
      <c r="A10" s="3" t="s">
        <v>19</v>
      </c>
      <c r="B10" s="4"/>
      <c r="C10" s="5" t="s">
        <v>19</v>
      </c>
      <c r="D10" s="5" t="s">
        <v>19</v>
      </c>
      <c r="E10" s="5" t="s">
        <v>19</v>
      </c>
      <c r="F10" s="5" t="s">
        <v>19</v>
      </c>
      <c r="G10" s="5" t="s">
        <v>19</v>
      </c>
      <c r="H10" s="5" t="s">
        <v>19</v>
      </c>
      <c r="I10" s="5" t="s">
        <v>19</v>
      </c>
      <c r="J10" s="5" t="s">
        <v>19</v>
      </c>
      <c r="K10" s="5" t="s">
        <v>19</v>
      </c>
      <c r="L10" s="5" t="s">
        <v>19</v>
      </c>
      <c r="M10" s="5" t="s">
        <v>19</v>
      </c>
      <c r="N10" s="5" t="s">
        <v>19</v>
      </c>
      <c r="O10" s="5" t="s">
        <v>19</v>
      </c>
    </row>
    <row r="11" spans="1:15" ht="15.75" x14ac:dyDescent="0.25">
      <c r="A11" s="36" t="s">
        <v>209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8"/>
    </row>
    <row r="12" spans="1:15" ht="90" x14ac:dyDescent="0.25">
      <c r="A12" s="27">
        <v>1</v>
      </c>
      <c r="B12" s="27"/>
      <c r="C12" s="28" t="s">
        <v>212</v>
      </c>
      <c r="D12" s="28" t="s">
        <v>213</v>
      </c>
      <c r="E12" s="29" t="s">
        <v>47</v>
      </c>
      <c r="F12" s="29">
        <v>12</v>
      </c>
      <c r="G12" s="28">
        <v>261191360039470</v>
      </c>
      <c r="H12" s="28" t="s">
        <v>27</v>
      </c>
      <c r="I12" s="29" t="s">
        <v>214</v>
      </c>
      <c r="J12" s="29">
        <v>202230031</v>
      </c>
      <c r="K12" s="28" t="s">
        <v>210</v>
      </c>
      <c r="L12" s="28" t="s">
        <v>211</v>
      </c>
      <c r="M12" s="29">
        <v>365</v>
      </c>
      <c r="N12" s="30">
        <v>5908845.3292800002</v>
      </c>
      <c r="O12" s="30">
        <v>5908845.3292800002</v>
      </c>
    </row>
    <row r="13" spans="1:15" ht="15.75" x14ac:dyDescent="0.25">
      <c r="A13" s="35" t="s">
        <v>226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1">
        <f>SUM(N12)</f>
        <v>5908845.3292800002</v>
      </c>
      <c r="O13" s="31">
        <f>SUM(O12)</f>
        <v>5908845.3292800002</v>
      </c>
    </row>
    <row r="14" spans="1:15" ht="15.75" x14ac:dyDescent="0.25">
      <c r="A14" s="36" t="s">
        <v>22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8"/>
    </row>
    <row r="15" spans="1:15" ht="30" x14ac:dyDescent="0.25">
      <c r="A15" s="10">
        <v>1</v>
      </c>
      <c r="B15" s="49">
        <v>201122696</v>
      </c>
      <c r="C15" s="7" t="s">
        <v>52</v>
      </c>
      <c r="D15" s="7" t="s">
        <v>50</v>
      </c>
      <c r="E15" s="7" t="s">
        <v>1</v>
      </c>
      <c r="F15" s="8">
        <v>400</v>
      </c>
      <c r="G15" s="7" t="s">
        <v>175</v>
      </c>
      <c r="H15" s="7" t="s">
        <v>27</v>
      </c>
      <c r="I15" s="7" t="s">
        <v>56</v>
      </c>
      <c r="J15" s="7" t="s">
        <v>58</v>
      </c>
      <c r="K15" s="7" t="s">
        <v>176</v>
      </c>
      <c r="L15" s="22">
        <v>46078.551099537035</v>
      </c>
      <c r="M15" s="7">
        <v>10</v>
      </c>
      <c r="N15" s="18">
        <v>2592</v>
      </c>
      <c r="O15" s="18">
        <v>2592</v>
      </c>
    </row>
    <row r="16" spans="1:15" ht="45" x14ac:dyDescent="0.25">
      <c r="A16" s="10">
        <v>2</v>
      </c>
      <c r="B16" s="50"/>
      <c r="C16" s="7" t="s">
        <v>177</v>
      </c>
      <c r="D16" s="7" t="s">
        <v>178</v>
      </c>
      <c r="E16" s="7" t="s">
        <v>55</v>
      </c>
      <c r="F16" s="8">
        <v>200</v>
      </c>
      <c r="G16" s="7" t="s">
        <v>179</v>
      </c>
      <c r="H16" s="7" t="s">
        <v>30</v>
      </c>
      <c r="I16" s="7" t="s">
        <v>180</v>
      </c>
      <c r="J16" s="7" t="s">
        <v>181</v>
      </c>
      <c r="K16" s="7" t="s">
        <v>182</v>
      </c>
      <c r="L16" s="22">
        <v>46078.678310185183</v>
      </c>
      <c r="M16" s="7">
        <v>5</v>
      </c>
      <c r="N16" s="18">
        <v>1200</v>
      </c>
      <c r="O16" s="18">
        <v>584.06200000000001</v>
      </c>
    </row>
    <row r="17" spans="1:20" ht="30" x14ac:dyDescent="0.25">
      <c r="A17" s="10">
        <v>3</v>
      </c>
      <c r="B17" s="50"/>
      <c r="C17" s="7" t="s">
        <v>183</v>
      </c>
      <c r="D17" s="7" t="s">
        <v>2</v>
      </c>
      <c r="E17" s="7" t="s">
        <v>1</v>
      </c>
      <c r="F17" s="8">
        <v>32</v>
      </c>
      <c r="G17" s="7" t="s">
        <v>184</v>
      </c>
      <c r="H17" s="7" t="s">
        <v>27</v>
      </c>
      <c r="I17" s="7" t="s">
        <v>185</v>
      </c>
      <c r="J17" s="7" t="s">
        <v>186</v>
      </c>
      <c r="K17" s="7" t="s">
        <v>187</v>
      </c>
      <c r="L17" s="22">
        <v>46087.502939814818</v>
      </c>
      <c r="M17" s="7">
        <v>5</v>
      </c>
      <c r="N17" s="18">
        <v>41603.199999999997</v>
      </c>
      <c r="O17" s="18">
        <v>41600</v>
      </c>
    </row>
    <row r="18" spans="1:20" ht="60" x14ac:dyDescent="0.25">
      <c r="A18" s="10">
        <v>4</v>
      </c>
      <c r="B18" s="50"/>
      <c r="C18" s="7" t="s">
        <v>53</v>
      </c>
      <c r="D18" s="7" t="s">
        <v>31</v>
      </c>
      <c r="E18" s="7" t="s">
        <v>104</v>
      </c>
      <c r="F18" s="8">
        <v>1</v>
      </c>
      <c r="G18" s="7" t="s">
        <v>188</v>
      </c>
      <c r="H18" s="7" t="s">
        <v>30</v>
      </c>
      <c r="I18" s="7" t="s">
        <v>189</v>
      </c>
      <c r="J18" s="7" t="s">
        <v>190</v>
      </c>
      <c r="K18" s="7" t="s">
        <v>191</v>
      </c>
      <c r="L18" s="22">
        <v>46097.710972222223</v>
      </c>
      <c r="M18" s="7">
        <v>5</v>
      </c>
      <c r="N18" s="18">
        <v>2909.877</v>
      </c>
      <c r="O18" s="18">
        <v>2909.877</v>
      </c>
    </row>
    <row r="19" spans="1:20" ht="30" x14ac:dyDescent="0.25">
      <c r="A19" s="10">
        <v>5</v>
      </c>
      <c r="B19" s="50"/>
      <c r="C19" s="7" t="s">
        <v>192</v>
      </c>
      <c r="D19" s="7" t="s">
        <v>24</v>
      </c>
      <c r="E19" s="7" t="s">
        <v>193</v>
      </c>
      <c r="F19" s="8">
        <v>400</v>
      </c>
      <c r="G19" s="7" t="s">
        <v>194</v>
      </c>
      <c r="H19" s="7" t="s">
        <v>27</v>
      </c>
      <c r="I19" s="7" t="s">
        <v>195</v>
      </c>
      <c r="J19" s="7" t="s">
        <v>196</v>
      </c>
      <c r="K19" s="7" t="s">
        <v>197</v>
      </c>
      <c r="L19" s="22">
        <v>46097.872546296298</v>
      </c>
      <c r="M19" s="7">
        <v>5</v>
      </c>
      <c r="N19" s="18">
        <v>16800</v>
      </c>
      <c r="O19" s="18">
        <v>15800</v>
      </c>
    </row>
    <row r="20" spans="1:20" ht="30" x14ac:dyDescent="0.25">
      <c r="A20" s="10">
        <v>6</v>
      </c>
      <c r="B20" s="50"/>
      <c r="C20" s="7" t="s">
        <v>192</v>
      </c>
      <c r="D20" s="7" t="s">
        <v>24</v>
      </c>
      <c r="E20" s="7" t="s">
        <v>193</v>
      </c>
      <c r="F20" s="8">
        <v>50</v>
      </c>
      <c r="G20" s="7" t="s">
        <v>198</v>
      </c>
      <c r="H20" s="7" t="s">
        <v>30</v>
      </c>
      <c r="I20" s="7" t="s">
        <v>195</v>
      </c>
      <c r="J20" s="7" t="s">
        <v>196</v>
      </c>
      <c r="K20" s="7" t="s">
        <v>199</v>
      </c>
      <c r="L20" s="22">
        <v>46097.875775462962</v>
      </c>
      <c r="M20" s="7">
        <v>5</v>
      </c>
      <c r="N20" s="18">
        <v>3250</v>
      </c>
      <c r="O20" s="18">
        <v>2900</v>
      </c>
    </row>
    <row r="21" spans="1:20" ht="30" x14ac:dyDescent="0.25">
      <c r="A21" s="10">
        <v>7</v>
      </c>
      <c r="B21" s="50"/>
      <c r="C21" s="7" t="s">
        <v>54</v>
      </c>
      <c r="D21" s="7" t="s">
        <v>2</v>
      </c>
      <c r="E21" s="7" t="s">
        <v>1</v>
      </c>
      <c r="F21" s="8">
        <v>150</v>
      </c>
      <c r="G21" s="7" t="s">
        <v>200</v>
      </c>
      <c r="H21" s="7" t="s">
        <v>27</v>
      </c>
      <c r="I21" s="7" t="s">
        <v>42</v>
      </c>
      <c r="J21" s="7" t="s">
        <v>44</v>
      </c>
      <c r="K21" s="7" t="s">
        <v>201</v>
      </c>
      <c r="L21" s="22">
        <v>46105.71366898148</v>
      </c>
      <c r="M21" s="7">
        <v>5</v>
      </c>
      <c r="N21" s="18">
        <v>36300</v>
      </c>
      <c r="O21" s="18">
        <v>12855</v>
      </c>
    </row>
    <row r="22" spans="1:20" ht="90" x14ac:dyDescent="0.25">
      <c r="A22" s="10">
        <v>8</v>
      </c>
      <c r="B22" s="50"/>
      <c r="C22" s="7" t="s">
        <v>53</v>
      </c>
      <c r="D22" s="7" t="s">
        <v>31</v>
      </c>
      <c r="E22" s="7" t="s">
        <v>104</v>
      </c>
      <c r="F22" s="8">
        <v>1</v>
      </c>
      <c r="G22" s="7" t="s">
        <v>202</v>
      </c>
      <c r="H22" s="7" t="s">
        <v>30</v>
      </c>
      <c r="I22" s="7" t="s">
        <v>57</v>
      </c>
      <c r="J22" s="7" t="s">
        <v>59</v>
      </c>
      <c r="K22" s="7" t="s">
        <v>203</v>
      </c>
      <c r="L22" s="22">
        <v>46107.502685185187</v>
      </c>
      <c r="M22" s="7">
        <v>30</v>
      </c>
      <c r="N22" s="18">
        <v>988.8</v>
      </c>
      <c r="O22" s="18">
        <v>988.8</v>
      </c>
    </row>
    <row r="23" spans="1:20" ht="45" x14ac:dyDescent="0.25">
      <c r="A23" s="10">
        <v>9</v>
      </c>
      <c r="B23" s="50"/>
      <c r="C23" s="7" t="s">
        <v>204</v>
      </c>
      <c r="D23" s="7" t="s">
        <v>33</v>
      </c>
      <c r="E23" s="7" t="s">
        <v>1</v>
      </c>
      <c r="F23" s="8">
        <v>1</v>
      </c>
      <c r="G23" s="7" t="s">
        <v>205</v>
      </c>
      <c r="H23" s="7" t="s">
        <v>27</v>
      </c>
      <c r="I23" s="7" t="s">
        <v>206</v>
      </c>
      <c r="J23" s="7" t="s">
        <v>207</v>
      </c>
      <c r="K23" s="7" t="s">
        <v>208</v>
      </c>
      <c r="L23" s="22">
        <v>46108.536712962959</v>
      </c>
      <c r="M23" s="7">
        <v>5</v>
      </c>
      <c r="N23" s="18">
        <v>2000</v>
      </c>
      <c r="O23" s="18">
        <v>1219.0999999999999</v>
      </c>
    </row>
    <row r="24" spans="1:20" ht="15.75" x14ac:dyDescent="0.25">
      <c r="A24" s="35" t="s">
        <v>37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15">
        <f>SUM(N15:N23)</f>
        <v>107643.87699999999</v>
      </c>
      <c r="O24" s="15">
        <f>SUM(O15:O23)</f>
        <v>81448.839000000007</v>
      </c>
      <c r="Q24" s="13"/>
      <c r="R24" s="13"/>
    </row>
    <row r="25" spans="1:20" ht="15.75" x14ac:dyDescent="0.25">
      <c r="A25" s="36" t="s">
        <v>25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8"/>
    </row>
    <row r="26" spans="1:20" x14ac:dyDescent="0.25">
      <c r="A26" s="10" t="s">
        <v>19</v>
      </c>
      <c r="B26" s="25"/>
      <c r="C26" s="7" t="s">
        <v>19</v>
      </c>
      <c r="D26" s="7" t="s">
        <v>19</v>
      </c>
      <c r="E26" s="7" t="s">
        <v>19</v>
      </c>
      <c r="F26" s="8" t="s">
        <v>19</v>
      </c>
      <c r="G26" s="7" t="s">
        <v>19</v>
      </c>
      <c r="H26" s="8" t="s">
        <v>19</v>
      </c>
      <c r="I26" s="7" t="s">
        <v>19</v>
      </c>
      <c r="J26" s="7" t="s">
        <v>19</v>
      </c>
      <c r="K26" s="7" t="s">
        <v>19</v>
      </c>
      <c r="L26" s="22" t="s">
        <v>19</v>
      </c>
      <c r="M26" s="9" t="s">
        <v>19</v>
      </c>
      <c r="N26" s="18" t="s">
        <v>19</v>
      </c>
      <c r="O26" s="18" t="s">
        <v>19</v>
      </c>
    </row>
    <row r="27" spans="1:20" ht="15.75" x14ac:dyDescent="0.25">
      <c r="A27" s="35" t="s">
        <v>36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15">
        <f>SUM(N26:N26)</f>
        <v>0</v>
      </c>
      <c r="O27" s="15">
        <f>SUM(O26:O26)</f>
        <v>0</v>
      </c>
      <c r="Q27" s="13"/>
      <c r="R27" s="13"/>
    </row>
    <row r="28" spans="1:20" ht="15.75" x14ac:dyDescent="0.25">
      <c r="A28" s="36" t="s">
        <v>34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8"/>
    </row>
    <row r="29" spans="1:20" ht="27.75" customHeight="1" x14ac:dyDescent="0.25">
      <c r="A29" s="10">
        <v>1</v>
      </c>
      <c r="B29" s="24"/>
      <c r="C29" s="10" t="s">
        <v>220</v>
      </c>
      <c r="D29" s="7" t="s">
        <v>225</v>
      </c>
      <c r="E29" s="10" t="s">
        <v>1</v>
      </c>
      <c r="F29" s="10">
        <v>5</v>
      </c>
      <c r="G29" s="7" t="s">
        <v>218</v>
      </c>
      <c r="H29" s="10" t="s">
        <v>30</v>
      </c>
      <c r="I29" s="7" t="s">
        <v>219</v>
      </c>
      <c r="J29" s="7">
        <v>207079302</v>
      </c>
      <c r="K29" s="7" t="s">
        <v>217</v>
      </c>
      <c r="L29" s="22">
        <v>46087</v>
      </c>
      <c r="M29" s="10">
        <v>5</v>
      </c>
      <c r="N29" s="26">
        <v>1375</v>
      </c>
      <c r="O29" s="26">
        <v>1100</v>
      </c>
    </row>
    <row r="30" spans="1:20" ht="30" x14ac:dyDescent="0.25">
      <c r="A30" s="10">
        <v>2</v>
      </c>
      <c r="B30" s="24"/>
      <c r="C30" s="7" t="s">
        <v>221</v>
      </c>
      <c r="D30" s="7" t="s">
        <v>24</v>
      </c>
      <c r="E30" s="10" t="s">
        <v>1</v>
      </c>
      <c r="F30" s="10">
        <v>50</v>
      </c>
      <c r="G30" s="7" t="s">
        <v>224</v>
      </c>
      <c r="H30" s="10" t="s">
        <v>30</v>
      </c>
      <c r="I30" s="7" t="s">
        <v>222</v>
      </c>
      <c r="J30" s="7">
        <v>309642531</v>
      </c>
      <c r="K30" s="7" t="s">
        <v>223</v>
      </c>
      <c r="L30" s="22">
        <v>46098</v>
      </c>
      <c r="M30" s="10">
        <v>10</v>
      </c>
      <c r="N30" s="26">
        <v>4700</v>
      </c>
      <c r="O30" s="26">
        <v>3200</v>
      </c>
    </row>
    <row r="31" spans="1:20" ht="15.75" x14ac:dyDescent="0.25">
      <c r="A31" s="35" t="s">
        <v>35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15">
        <f>N29+N30</f>
        <v>6075</v>
      </c>
      <c r="O31" s="15">
        <f>O29+O30</f>
        <v>4300</v>
      </c>
      <c r="Q31" s="13"/>
      <c r="R31" s="13"/>
    </row>
    <row r="32" spans="1:20" ht="15.75" x14ac:dyDescent="0.25">
      <c r="A32" s="35" t="s">
        <v>15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2">
        <f>N13+N24+N27+N31</f>
        <v>6022564.2062800005</v>
      </c>
      <c r="O32" s="32">
        <f>O13+O24+O27+O31</f>
        <v>5994594.1682799999</v>
      </c>
      <c r="Q32" s="13"/>
      <c r="R32" s="13"/>
      <c r="S32" s="13"/>
      <c r="T32" s="13"/>
    </row>
    <row r="33" spans="1:20" ht="15.75" x14ac:dyDescent="0.25">
      <c r="A33" s="35" t="s">
        <v>16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15"/>
      <c r="O33" s="15"/>
    </row>
    <row r="36" spans="1:20" x14ac:dyDescent="0.25">
      <c r="O36" s="14"/>
      <c r="S36" s="14"/>
      <c r="T36" s="14"/>
    </row>
    <row r="38" spans="1:20" x14ac:dyDescent="0.25">
      <c r="N38" s="14"/>
    </row>
    <row r="39" spans="1:20" x14ac:dyDescent="0.25">
      <c r="N39" s="14"/>
    </row>
    <row r="40" spans="1:20" x14ac:dyDescent="0.25">
      <c r="N40" s="14"/>
    </row>
    <row r="44" spans="1:20" x14ac:dyDescent="0.25">
      <c r="N44" s="14"/>
    </row>
    <row r="45" spans="1:20" x14ac:dyDescent="0.25">
      <c r="N45" s="14"/>
    </row>
  </sheetData>
  <mergeCells count="30">
    <mergeCell ref="A1:O1"/>
    <mergeCell ref="E2:F3"/>
    <mergeCell ref="G2:G3"/>
    <mergeCell ref="A9:O9"/>
    <mergeCell ref="A14:O14"/>
    <mergeCell ref="H2:H3"/>
    <mergeCell ref="I2:J3"/>
    <mergeCell ref="A5:O5"/>
    <mergeCell ref="A7:O7"/>
    <mergeCell ref="N2:N3"/>
    <mergeCell ref="O2:O3"/>
    <mergeCell ref="A2:A3"/>
    <mergeCell ref="B2:B3"/>
    <mergeCell ref="C2:C3"/>
    <mergeCell ref="D2:D3"/>
    <mergeCell ref="K2:L3"/>
    <mergeCell ref="M2:M3"/>
    <mergeCell ref="A32:M32"/>
    <mergeCell ref="A33:M33"/>
    <mergeCell ref="E4:F4"/>
    <mergeCell ref="I4:J4"/>
    <mergeCell ref="K4:L4"/>
    <mergeCell ref="A25:O25"/>
    <mergeCell ref="B15:B23"/>
    <mergeCell ref="A28:O28"/>
    <mergeCell ref="A31:M31"/>
    <mergeCell ref="A27:M27"/>
    <mergeCell ref="A24:M24"/>
    <mergeCell ref="A11:O11"/>
    <mergeCell ref="A13:M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Тўғридан-тўғри</vt:lpstr>
      <vt:lpstr>Харид портали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Ozod A. Abdullaev</dc:creator>
  <cp:lastModifiedBy>Ozod A. Abdullaev</cp:lastModifiedBy>
  <dcterms:created xsi:type="dcterms:W3CDTF">2024-07-10T10:16:01Z</dcterms:created>
  <dcterms:modified xsi:type="dcterms:W3CDTF">2026-04-20T10:32:07Z</dcterms:modified>
</cp:coreProperties>
</file>